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8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к-ры'!$A$1:$W$38</definedName>
    <definedName name="Excel_BuiltIn_Print_Area">#REF!</definedName>
    <definedName name="Excel_BuiltIn_Print_Area2">#REF!</definedName>
    <definedName name="Excel_BuiltIn_Print_Area_1">#REF!</definedName>
    <definedName name="Excel_BuiltIn_Print_Area_2">#REF!</definedName>
    <definedName name="Excel_BuiltIn_Print_Area_5">#REF!</definedName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<sst xmlns="http://schemas.openxmlformats.org/spreadsheetml/2006/main" count="50" uniqueCount="46">
  <si>
    <t xml:space="preserve">   Количество и качество семян яровых зерновых и зернобобовых культур по состоянию на 01.05.2013  года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</si>
  <si>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</si>
  <si>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</si>
  <si>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</si>
  <si>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</si>
  <si>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</si>
  <si>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</si>
  <si>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</si>
  <si>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</si>
  <si>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Наличие ОС, ЭС, 1-4 репр.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</si>
  <si>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</si>
  <si>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</si>
  <si>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</si>
  <si>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</si>
  <si>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</si>
  <si>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</si>
  <si>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</si>
  <si>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</si>
  <si>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Количество  звеньев</t>
  </si>
  <si>
    <t>тонн</t>
  </si>
  <si>
    <t>н.н.до 10 %, тонн</t>
  </si>
  <si>
    <t>н.н. 10-20 %, 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</si>
  <si>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</si>
  <si>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</si>
  <si>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</si>
  <si>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</si>
  <si>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</si>
  <si>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</si>
  <si>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</si>
  <si>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</si>
  <si>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</si>
  <si>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</si>
  <si>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</si>
  <si>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</si>
  <si>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</si>
  <si>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</si>
  <si>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</si>
  <si>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</si>
  <si>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</si>
  <si>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</si>
  <si>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</si>
  <si>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</si>
  <si>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</si>
  <si>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</si>
  <si>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</si>
  <si>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04.05.2012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</si>
</sst>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9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center" wrapText="1"/>
    </xf>
    <xf numFmtId="164" fontId="4" fillId="0" borderId="3" xfId="0" applyFont="1" applyFill="1" applyBorder="1" applyAlignment="1">
      <alignment horizontal="center"/>
    </xf>
    <xf numFmtId="164" fontId="4" fillId="0" borderId="4" xfId="0" applyFont="1" applyFill="1" applyBorder="1" applyAlignment="1">
      <alignment/>
    </xf>
    <xf numFmtId="164" fontId="4" fillId="0" borderId="2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wrapText="1"/>
    </xf>
    <xf numFmtId="164" fontId="4" fillId="0" borderId="5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 wrapText="1"/>
    </xf>
    <xf numFmtId="164" fontId="4" fillId="2" borderId="5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6" fillId="2" borderId="9" xfId="0" applyFont="1" applyFill="1" applyBorder="1" applyAlignment="1">
      <alignment/>
    </xf>
    <xf numFmtId="164" fontId="7" fillId="2" borderId="10" xfId="0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164" fontId="7" fillId="2" borderId="8" xfId="0" applyFont="1" applyFill="1" applyBorder="1" applyAlignment="1">
      <alignment horizontal="center"/>
    </xf>
    <xf numFmtId="165" fontId="7" fillId="2" borderId="8" xfId="19" applyNumberFormat="1" applyFont="1" applyFill="1" applyBorder="1" applyAlignment="1" applyProtection="1">
      <alignment horizontal="center"/>
      <protection/>
    </xf>
    <xf numFmtId="164" fontId="7" fillId="2" borderId="8" xfId="0" applyFont="1" applyFill="1" applyBorder="1" applyAlignment="1">
      <alignment horizontal="center" wrapText="1"/>
    </xf>
    <xf numFmtId="164" fontId="6" fillId="2" borderId="11" xfId="0" applyFont="1" applyFill="1" applyBorder="1" applyAlignment="1">
      <alignment/>
    </xf>
    <xf numFmtId="164" fontId="7" fillId="2" borderId="5" xfId="0" applyFont="1" applyFill="1" applyBorder="1" applyAlignment="1">
      <alignment horizontal="center"/>
    </xf>
    <xf numFmtId="164" fontId="7" fillId="0" borderId="10" xfId="0" applyFont="1" applyFill="1" applyBorder="1" applyAlignment="1">
      <alignment horizontal="center"/>
    </xf>
    <xf numFmtId="167" fontId="7" fillId="2" borderId="8" xfId="0" applyNumberFormat="1" applyFont="1" applyFill="1" applyBorder="1" applyAlignment="1">
      <alignment horizontal="center"/>
    </xf>
    <xf numFmtId="164" fontId="7" fillId="2" borderId="8" xfId="19" applyNumberFormat="1" applyFont="1" applyFill="1" applyBorder="1" applyAlignment="1" applyProtection="1">
      <alignment horizontal="center"/>
      <protection/>
    </xf>
    <xf numFmtId="165" fontId="7" fillId="2" borderId="5" xfId="0" applyNumberFormat="1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/>
    </xf>
    <xf numFmtId="164" fontId="8" fillId="0" borderId="13" xfId="0" applyFont="1" applyFill="1" applyBorder="1" applyAlignment="1">
      <alignment/>
    </xf>
    <xf numFmtId="164" fontId="4" fillId="2" borderId="14" xfId="0" applyFont="1" applyFill="1" applyBorder="1" applyAlignment="1">
      <alignment horizontal="center"/>
    </xf>
    <xf numFmtId="165" fontId="4" fillId="2" borderId="14" xfId="0" applyNumberFormat="1" applyFont="1" applyFill="1" applyBorder="1" applyAlignment="1">
      <alignment horizontal="center"/>
    </xf>
    <xf numFmtId="164" fontId="4" fillId="2" borderId="15" xfId="0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6" xfId="19" applyNumberFormat="1" applyFont="1" applyFill="1" applyBorder="1" applyAlignment="1" applyProtection="1">
      <alignment horizontal="center"/>
      <protection/>
    </xf>
    <xf numFmtId="165" fontId="4" fillId="2" borderId="7" xfId="19" applyNumberFormat="1" applyFont="1" applyFill="1" applyBorder="1" applyAlignment="1" applyProtection="1">
      <alignment horizontal="center"/>
      <protection/>
    </xf>
    <xf numFmtId="165" fontId="4" fillId="2" borderId="7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164" fontId="8" fillId="2" borderId="5" xfId="0" applyFont="1" applyFill="1" applyBorder="1" applyAlignment="1">
      <alignment/>
    </xf>
    <xf numFmtId="164" fontId="5" fillId="2" borderId="5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7" fontId="5" fillId="2" borderId="5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0" fillId="2" borderId="0" xfId="0" applyFill="1" applyAlignment="1">
      <alignment/>
    </xf>
    <xf numFmtId="164" fontId="0" fillId="0" borderId="0" xfId="0" applyFill="1" applyBorder="1" applyAlignment="1">
      <alignment/>
    </xf>
    <xf numFmtId="164" fontId="6" fillId="2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2" borderId="0" xfId="0" applyFont="1" applyFill="1" applyAlignment="1">
      <alignment/>
    </xf>
    <xf numFmtId="164" fontId="7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W38"/>
  <sheetViews>
    <sheetView tabSelected="1" zoomScale="75" zoomScaleNormal="75" zoomScaleSheetLayoutView="100" workbookViewId="0" topLeftCell="A1">
      <selection activeCell="F24" sqref="F24"/>
    </sheetView>
  </sheetViews>
  <sheetFormatPr defaultColWidth="9.140625" defaultRowHeight="12.75"/>
  <cols>
    <col min="1" max="1" width="27.7109375" style="0" customWidth="1"/>
    <col min="2" max="2" width="11.421875" style="1" customWidth="1"/>
    <col min="3" max="3" width="10.7109375" style="1" customWidth="1"/>
    <col min="4" max="4" width="11.421875" style="1" customWidth="1"/>
    <col min="5" max="5" width="13.00390625" style="1" customWidth="1"/>
    <col min="6" max="6" width="10.28125" style="1" customWidth="1"/>
    <col min="7" max="7" width="11.57421875" style="1" customWidth="1"/>
    <col min="8" max="8" width="10.00390625" style="1" customWidth="1"/>
    <col min="9" max="9" width="0" style="1" hidden="1" customWidth="1"/>
    <col min="10" max="10" width="10.57421875" style="1" customWidth="1"/>
    <col min="11" max="11" width="9.140625" style="1" customWidth="1"/>
    <col min="12" max="12" width="11.00390625" style="1" customWidth="1"/>
    <col min="13" max="13" width="9.28125" style="1" customWidth="1"/>
    <col min="14" max="14" width="9.140625" style="1" customWidth="1"/>
    <col min="15" max="15" width="8.7109375" style="1" customWidth="1"/>
    <col min="16" max="16" width="8.57421875" style="1" customWidth="1"/>
    <col min="17" max="17" width="9.00390625" style="1" customWidth="1"/>
    <col min="18" max="19" width="9.140625" style="1" customWidth="1"/>
    <col min="20" max="20" width="8.00390625" style="0" customWidth="1"/>
    <col min="21" max="21" width="9.421875" style="0" customWidth="1"/>
    <col min="22" max="22" width="9.57421875" style="0" customWidth="1"/>
    <col min="23" max="23" width="0" style="0" hidden="1" customWidth="1"/>
    <col min="24" max="24" width="6.8515625" style="0" customWidth="1"/>
  </cols>
  <sheetData>
    <row r="2" spans="1:22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22" ht="12.75">
      <c r="A3" s="4"/>
      <c r="B3" s="5"/>
      <c r="C3" s="5"/>
      <c r="D3" s="5"/>
      <c r="E3" s="5"/>
      <c r="F3" s="5"/>
      <c r="G3" s="6"/>
      <c r="H3" s="6"/>
      <c r="I3" s="6"/>
      <c r="J3" s="5"/>
      <c r="K3" s="5"/>
      <c r="L3" s="5"/>
      <c r="M3" s="5"/>
      <c r="N3" s="5"/>
      <c r="O3" s="7"/>
      <c r="P3" s="7"/>
      <c r="Q3" s="7"/>
      <c r="R3" s="7"/>
      <c r="S3" s="7"/>
      <c r="T3" s="8"/>
      <c r="U3" s="8"/>
      <c r="V3" s="8"/>
    </row>
    <row r="4" spans="1:23" ht="21.7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11</v>
      </c>
      <c r="N4" s="10" t="s">
        <v>13</v>
      </c>
      <c r="O4" s="10" t="s">
        <v>11</v>
      </c>
      <c r="P4" s="11" t="s">
        <v>14</v>
      </c>
      <c r="Q4" s="12"/>
      <c r="R4" s="13" t="s">
        <v>15</v>
      </c>
      <c r="S4" s="13"/>
      <c r="T4" s="14" t="s">
        <v>16</v>
      </c>
      <c r="U4" s="14"/>
      <c r="V4" s="15" t="s">
        <v>17</v>
      </c>
      <c r="W4" s="15" t="s">
        <v>18</v>
      </c>
    </row>
    <row r="5" spans="1:23" ht="20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6" t="s">
        <v>19</v>
      </c>
      <c r="Q5" s="17"/>
      <c r="R5" s="18" t="s">
        <v>20</v>
      </c>
      <c r="S5" s="18" t="s">
        <v>21</v>
      </c>
      <c r="T5" s="19" t="s">
        <v>19</v>
      </c>
      <c r="U5" s="20"/>
      <c r="V5" s="15"/>
      <c r="W5" s="15"/>
    </row>
    <row r="6" spans="1:23" ht="34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6"/>
      <c r="Q6" s="21" t="s">
        <v>22</v>
      </c>
      <c r="R6" s="18"/>
      <c r="S6" s="18"/>
      <c r="T6" s="19"/>
      <c r="U6" s="22" t="s">
        <v>22</v>
      </c>
      <c r="V6" s="15"/>
      <c r="W6" s="15"/>
    </row>
    <row r="7" spans="1:23" s="1" customFormat="1" ht="18" customHeight="1">
      <c r="A7" s="23" t="s">
        <v>23</v>
      </c>
      <c r="B7" s="24">
        <v>3071</v>
      </c>
      <c r="C7" s="24">
        <v>2342</v>
      </c>
      <c r="D7" s="25">
        <f>C7/B7*100</f>
        <v>76.26180397264734</v>
      </c>
      <c r="E7" s="24">
        <v>2342</v>
      </c>
      <c r="F7" s="26">
        <f>E7/B7*100</f>
        <v>76.26180397264734</v>
      </c>
      <c r="G7" s="24">
        <v>2342</v>
      </c>
      <c r="H7" s="26">
        <f>G7/E7*100</f>
        <v>100</v>
      </c>
      <c r="I7" s="26">
        <v>1660</v>
      </c>
      <c r="J7" s="27">
        <v>1647</v>
      </c>
      <c r="K7" s="28">
        <f>J7/G7*100</f>
        <v>70.32450896669513</v>
      </c>
      <c r="L7" s="27">
        <f>G7-J7</f>
        <v>695</v>
      </c>
      <c r="M7" s="28">
        <f>L7/G7*100</f>
        <v>29.67549103330487</v>
      </c>
      <c r="N7" s="29">
        <v>695</v>
      </c>
      <c r="O7" s="26">
        <f>N7/G7*100</f>
        <v>29.67549103330487</v>
      </c>
      <c r="P7" s="27">
        <v>15</v>
      </c>
      <c r="Q7" s="26">
        <f>P7/G7*100</f>
        <v>0.6404782237403929</v>
      </c>
      <c r="R7" s="26"/>
      <c r="S7" s="26">
        <v>15</v>
      </c>
      <c r="T7" s="27">
        <v>0</v>
      </c>
      <c r="U7" s="26">
        <v>0</v>
      </c>
      <c r="V7" s="26"/>
      <c r="W7" s="26">
        <v>4</v>
      </c>
    </row>
    <row r="8" spans="1:23" s="1" customFormat="1" ht="18" customHeight="1">
      <c r="A8" s="30" t="s">
        <v>24</v>
      </c>
      <c r="B8" s="24">
        <v>2171</v>
      </c>
      <c r="C8" s="24">
        <v>2348</v>
      </c>
      <c r="D8" s="25">
        <f>C8/B8*100</f>
        <v>108.15292491939199</v>
      </c>
      <c r="E8" s="24">
        <v>2348</v>
      </c>
      <c r="F8" s="26">
        <f>E8/B8*100</f>
        <v>108.15292491939199</v>
      </c>
      <c r="G8" s="24">
        <v>2348</v>
      </c>
      <c r="H8" s="26">
        <f>G8/E8*100</f>
        <v>100</v>
      </c>
      <c r="I8" s="26">
        <v>1213</v>
      </c>
      <c r="J8" s="31">
        <v>2078</v>
      </c>
      <c r="K8" s="28">
        <f>J8/G8*100</f>
        <v>88.50085178875638</v>
      </c>
      <c r="L8" s="27">
        <f>G8-J8</f>
        <v>270</v>
      </c>
      <c r="M8" s="28">
        <f>L8/G8*100</f>
        <v>11.499148211243613</v>
      </c>
      <c r="N8" s="31">
        <v>270</v>
      </c>
      <c r="O8" s="26">
        <f>N8/G8*100</f>
        <v>11.499148211243613</v>
      </c>
      <c r="P8" s="31"/>
      <c r="Q8" s="26">
        <f>P8/G8*100</f>
        <v>0</v>
      </c>
      <c r="R8" s="26"/>
      <c r="S8" s="26"/>
      <c r="T8" s="26"/>
      <c r="U8" s="26">
        <f>T8/G8*100</f>
        <v>0</v>
      </c>
      <c r="V8" s="26"/>
      <c r="W8" s="26">
        <v>3</v>
      </c>
    </row>
    <row r="9" spans="1:23" s="1" customFormat="1" ht="18" customHeight="1">
      <c r="A9" s="30" t="s">
        <v>25</v>
      </c>
      <c r="B9" s="32">
        <v>3326</v>
      </c>
      <c r="C9" s="24">
        <v>4024</v>
      </c>
      <c r="D9" s="25">
        <f>C9/B9*100</f>
        <v>120.98616957306075</v>
      </c>
      <c r="E9" s="24">
        <v>4024</v>
      </c>
      <c r="F9" s="26">
        <f>E9/B9*100</f>
        <v>120.98616957306075</v>
      </c>
      <c r="G9" s="24">
        <v>4024</v>
      </c>
      <c r="H9" s="26">
        <f>G9/E9*100</f>
        <v>100</v>
      </c>
      <c r="I9" s="26">
        <v>3228</v>
      </c>
      <c r="J9" s="31">
        <v>3671</v>
      </c>
      <c r="K9" s="28">
        <f>J9/G9*100</f>
        <v>91.22763419483101</v>
      </c>
      <c r="L9" s="27">
        <f>G9-J9</f>
        <v>353</v>
      </c>
      <c r="M9" s="28">
        <f>L9/G9*100</f>
        <v>8.772365805168986</v>
      </c>
      <c r="N9" s="31">
        <v>247</v>
      </c>
      <c r="O9" s="26">
        <f>N9/G9*100</f>
        <v>6.138170974155069</v>
      </c>
      <c r="P9" s="31">
        <v>105</v>
      </c>
      <c r="Q9" s="26">
        <f>P9/G9*100</f>
        <v>2.60934393638171</v>
      </c>
      <c r="R9" s="26">
        <v>105</v>
      </c>
      <c r="S9" s="26"/>
      <c r="T9" s="26"/>
      <c r="U9" s="26">
        <f>T9/G9*100</f>
        <v>0</v>
      </c>
      <c r="V9" s="26">
        <v>0</v>
      </c>
      <c r="W9" s="26">
        <v>6</v>
      </c>
    </row>
    <row r="10" spans="1:23" s="1" customFormat="1" ht="18" customHeight="1">
      <c r="A10" s="30" t="s">
        <v>26</v>
      </c>
      <c r="B10" s="32">
        <v>2892</v>
      </c>
      <c r="C10" s="24">
        <v>2681</v>
      </c>
      <c r="D10" s="25">
        <f>C10/B10*100</f>
        <v>92.70401106500692</v>
      </c>
      <c r="E10" s="24">
        <v>2681</v>
      </c>
      <c r="F10" s="26">
        <f>E10/B10*100</f>
        <v>92.70401106500692</v>
      </c>
      <c r="G10" s="24">
        <v>2681</v>
      </c>
      <c r="H10" s="26">
        <f>G10/E10*100</f>
        <v>100</v>
      </c>
      <c r="I10" s="26">
        <v>2490</v>
      </c>
      <c r="J10" s="31">
        <v>2445</v>
      </c>
      <c r="K10" s="28">
        <f>J10/G10*100</f>
        <v>91.19731443491234</v>
      </c>
      <c r="L10" s="27">
        <f>G10-J10</f>
        <v>236</v>
      </c>
      <c r="M10" s="28">
        <f>L10/G10*100</f>
        <v>8.802685565087653</v>
      </c>
      <c r="N10" s="31">
        <v>236</v>
      </c>
      <c r="O10" s="26">
        <f>N10/G10*100</f>
        <v>8.802685565087653</v>
      </c>
      <c r="P10" s="31">
        <v>0</v>
      </c>
      <c r="Q10" s="26">
        <v>0</v>
      </c>
      <c r="R10" s="26">
        <v>0</v>
      </c>
      <c r="S10" s="26"/>
      <c r="T10" s="26">
        <v>59</v>
      </c>
      <c r="U10" s="26">
        <f>T10/G10*100</f>
        <v>2.2006713912719134</v>
      </c>
      <c r="V10" s="26">
        <v>59</v>
      </c>
      <c r="W10" s="26">
        <v>5</v>
      </c>
    </row>
    <row r="11" spans="1:23" s="1" customFormat="1" ht="18" customHeight="1">
      <c r="A11" s="30" t="s">
        <v>27</v>
      </c>
      <c r="B11" s="32">
        <v>1696</v>
      </c>
      <c r="C11" s="24">
        <v>1697</v>
      </c>
      <c r="D11" s="25">
        <f>C11/B11*100</f>
        <v>100.05896226415094</v>
      </c>
      <c r="E11" s="24">
        <v>1697</v>
      </c>
      <c r="F11" s="26">
        <f>E11/B11*100</f>
        <v>100.05896226415094</v>
      </c>
      <c r="G11" s="24">
        <v>1697</v>
      </c>
      <c r="H11" s="26">
        <f>G11/E11*100</f>
        <v>100</v>
      </c>
      <c r="I11" s="26">
        <v>1286</v>
      </c>
      <c r="J11" s="31">
        <v>1597</v>
      </c>
      <c r="K11" s="28">
        <f>J11/G11*100</f>
        <v>94.10724808485563</v>
      </c>
      <c r="L11" s="27">
        <f>G11-J11</f>
        <v>100</v>
      </c>
      <c r="M11" s="28">
        <f>L11/G11*100</f>
        <v>5.892751915144372</v>
      </c>
      <c r="N11" s="31">
        <v>100</v>
      </c>
      <c r="O11" s="26">
        <f>N11/G11*100</f>
        <v>5.892751915144372</v>
      </c>
      <c r="P11" s="31">
        <v>0</v>
      </c>
      <c r="Q11" s="26">
        <f>P11/G11*100</f>
        <v>0</v>
      </c>
      <c r="R11" s="26">
        <v>0</v>
      </c>
      <c r="S11" s="26"/>
      <c r="T11" s="26">
        <v>0</v>
      </c>
      <c r="U11" s="26">
        <f>T11/G11*100</f>
        <v>0</v>
      </c>
      <c r="V11" s="26"/>
      <c r="W11" s="26">
        <v>4</v>
      </c>
    </row>
    <row r="12" spans="1:23" s="1" customFormat="1" ht="18" customHeight="1">
      <c r="A12" s="30" t="s">
        <v>28</v>
      </c>
      <c r="B12" s="32">
        <v>2517</v>
      </c>
      <c r="C12" s="24">
        <v>2626</v>
      </c>
      <c r="D12" s="25">
        <f>C12/B12*100</f>
        <v>104.3305522447358</v>
      </c>
      <c r="E12" s="27">
        <v>2626</v>
      </c>
      <c r="F12" s="26">
        <f>E12/B12*100</f>
        <v>104.3305522447358</v>
      </c>
      <c r="G12" s="27">
        <v>2626</v>
      </c>
      <c r="H12" s="26">
        <f>G12/E12*100</f>
        <v>100</v>
      </c>
      <c r="I12" s="26">
        <v>1423</v>
      </c>
      <c r="J12" s="31">
        <v>2347</v>
      </c>
      <c r="K12" s="28">
        <f>J12/G12*100</f>
        <v>89.37547600913938</v>
      </c>
      <c r="L12" s="27">
        <f>G12-J12</f>
        <v>279</v>
      </c>
      <c r="M12" s="28">
        <f>L12/G12*100</f>
        <v>10.624523990860625</v>
      </c>
      <c r="N12" s="31">
        <v>74</v>
      </c>
      <c r="O12" s="26">
        <f>N12/G12*100</f>
        <v>2.817974105102818</v>
      </c>
      <c r="P12" s="31">
        <v>205</v>
      </c>
      <c r="Q12" s="26">
        <f>P12/G12*100</f>
        <v>7.806549885757806</v>
      </c>
      <c r="R12" s="26">
        <v>175</v>
      </c>
      <c r="S12" s="26">
        <v>30</v>
      </c>
      <c r="T12" s="26">
        <v>50</v>
      </c>
      <c r="U12" s="26">
        <f>T12/G12*100</f>
        <v>1.904036557501904</v>
      </c>
      <c r="V12" s="26">
        <v>101</v>
      </c>
      <c r="W12" s="26">
        <v>2</v>
      </c>
    </row>
    <row r="13" spans="1:23" s="1" customFormat="1" ht="18" customHeight="1">
      <c r="A13" s="30" t="s">
        <v>29</v>
      </c>
      <c r="B13" s="32">
        <v>2256</v>
      </c>
      <c r="C13" s="24">
        <v>2274</v>
      </c>
      <c r="D13" s="25">
        <f>C13/B13*100</f>
        <v>100.79787234042554</v>
      </c>
      <c r="E13" s="27">
        <v>2274</v>
      </c>
      <c r="F13" s="26">
        <f>E13/B13*100</f>
        <v>100.79787234042554</v>
      </c>
      <c r="G13" s="27">
        <v>2274</v>
      </c>
      <c r="H13" s="26">
        <f>G13/E13*100</f>
        <v>100</v>
      </c>
      <c r="I13" s="26">
        <v>883</v>
      </c>
      <c r="J13" s="31">
        <v>1975</v>
      </c>
      <c r="K13" s="28">
        <f>J13/G13*100</f>
        <v>86.8513632365875</v>
      </c>
      <c r="L13" s="27">
        <f>G13-J13</f>
        <v>299</v>
      </c>
      <c r="M13" s="28">
        <f>L13/G13*100</f>
        <v>13.148636763412489</v>
      </c>
      <c r="N13" s="31">
        <v>299</v>
      </c>
      <c r="O13" s="26">
        <f>N13/G13*100</f>
        <v>13.148636763412489</v>
      </c>
      <c r="P13" s="31"/>
      <c r="Q13" s="26">
        <f>P13/G13*100</f>
        <v>0</v>
      </c>
      <c r="R13" s="26"/>
      <c r="S13" s="26"/>
      <c r="T13" s="26"/>
      <c r="U13" s="26">
        <v>0</v>
      </c>
      <c r="V13" s="26">
        <v>15</v>
      </c>
      <c r="W13" s="26">
        <v>3</v>
      </c>
    </row>
    <row r="14" spans="1:23" s="1" customFormat="1" ht="18" customHeight="1">
      <c r="A14" s="30" t="s">
        <v>30</v>
      </c>
      <c r="B14" s="32">
        <v>2564</v>
      </c>
      <c r="C14" s="24">
        <v>2564</v>
      </c>
      <c r="D14" s="25">
        <f>C14/B14*100</f>
        <v>100</v>
      </c>
      <c r="E14" s="24">
        <v>2564</v>
      </c>
      <c r="F14" s="26">
        <f>E14/B14*100</f>
        <v>100</v>
      </c>
      <c r="G14" s="24">
        <v>2564</v>
      </c>
      <c r="H14" s="26">
        <f>G14/E14*100</f>
        <v>100</v>
      </c>
      <c r="I14" s="26">
        <v>1726</v>
      </c>
      <c r="J14" s="31">
        <v>2404</v>
      </c>
      <c r="K14" s="28">
        <f>J14/G14*100</f>
        <v>93.75975039001561</v>
      </c>
      <c r="L14" s="27">
        <f>G14-J14</f>
        <v>160</v>
      </c>
      <c r="M14" s="28">
        <f>L14/G14*100</f>
        <v>6.240249609984399</v>
      </c>
      <c r="N14" s="31">
        <v>60</v>
      </c>
      <c r="O14" s="26">
        <f>N14/G14*100</f>
        <v>2.3400936037441498</v>
      </c>
      <c r="P14" s="31">
        <v>100</v>
      </c>
      <c r="Q14" s="26">
        <f>P14/G14*100</f>
        <v>3.9001560062402496</v>
      </c>
      <c r="R14" s="26">
        <v>50</v>
      </c>
      <c r="S14" s="26">
        <v>50</v>
      </c>
      <c r="T14" s="26"/>
      <c r="U14" s="26">
        <f>T14/G14*100</f>
        <v>0</v>
      </c>
      <c r="V14" s="26"/>
      <c r="W14" s="26">
        <v>2</v>
      </c>
    </row>
    <row r="15" spans="1:23" s="1" customFormat="1" ht="18" customHeight="1">
      <c r="A15" s="30" t="s">
        <v>31</v>
      </c>
      <c r="B15" s="32">
        <v>2226</v>
      </c>
      <c r="C15" s="24">
        <v>2221</v>
      </c>
      <c r="D15" s="25">
        <f>C15/B15*100</f>
        <v>99.77538185085355</v>
      </c>
      <c r="E15" s="27">
        <v>2221</v>
      </c>
      <c r="F15" s="26">
        <f>E15/B15*100</f>
        <v>99.77538185085355</v>
      </c>
      <c r="G15" s="27">
        <v>2221</v>
      </c>
      <c r="H15" s="26">
        <f>G15/E15*100</f>
        <v>100</v>
      </c>
      <c r="I15" s="26">
        <v>1918</v>
      </c>
      <c r="J15" s="31">
        <v>1852</v>
      </c>
      <c r="K15" s="28">
        <f>J15/G15*100</f>
        <v>83.38586222422333</v>
      </c>
      <c r="L15" s="27">
        <f>G15-J15</f>
        <v>369</v>
      </c>
      <c r="M15" s="28">
        <f>L15/G15*100</f>
        <v>16.614137775776676</v>
      </c>
      <c r="N15" s="31">
        <v>299</v>
      </c>
      <c r="O15" s="26">
        <f>N15/G15*100</f>
        <v>13.462404322377308</v>
      </c>
      <c r="P15" s="31">
        <v>83</v>
      </c>
      <c r="Q15" s="26">
        <f>P15/G15*100</f>
        <v>3.7370553804592523</v>
      </c>
      <c r="R15" s="26"/>
      <c r="S15" s="26"/>
      <c r="T15" s="26"/>
      <c r="U15" s="26">
        <v>0</v>
      </c>
      <c r="V15" s="26"/>
      <c r="W15" s="26">
        <v>5</v>
      </c>
    </row>
    <row r="16" spans="1:23" s="1" customFormat="1" ht="18" customHeight="1">
      <c r="A16" s="30" t="s">
        <v>32</v>
      </c>
      <c r="B16" s="32">
        <v>805</v>
      </c>
      <c r="C16" s="24">
        <v>946</v>
      </c>
      <c r="D16" s="25">
        <f>C16/B16*100</f>
        <v>117.51552795031056</v>
      </c>
      <c r="E16" s="27">
        <v>946</v>
      </c>
      <c r="F16" s="26">
        <f>E16/B16*100</f>
        <v>117.51552795031056</v>
      </c>
      <c r="G16" s="27">
        <v>946</v>
      </c>
      <c r="H16" s="26">
        <f>G16/E16*100</f>
        <v>100</v>
      </c>
      <c r="I16" s="26">
        <v>337</v>
      </c>
      <c r="J16" s="31">
        <v>855</v>
      </c>
      <c r="K16" s="28">
        <f>J16/G16*100</f>
        <v>90.38054968287527</v>
      </c>
      <c r="L16" s="27">
        <f>G16-J16</f>
        <v>91</v>
      </c>
      <c r="M16" s="28">
        <f>L16/G16*100</f>
        <v>9.619450317124736</v>
      </c>
      <c r="N16" s="31">
        <v>91</v>
      </c>
      <c r="O16" s="26">
        <f>N16/G16*100</f>
        <v>9.619450317124736</v>
      </c>
      <c r="P16" s="31"/>
      <c r="Q16" s="26">
        <f>P16/G16*100</f>
        <v>0</v>
      </c>
      <c r="R16" s="26"/>
      <c r="S16" s="26"/>
      <c r="T16" s="26"/>
      <c r="U16" s="26">
        <f>T16/G16*100</f>
        <v>0</v>
      </c>
      <c r="V16" s="26"/>
      <c r="W16" s="26">
        <v>1</v>
      </c>
    </row>
    <row r="17" spans="1:23" s="1" customFormat="1" ht="18" customHeight="1">
      <c r="A17" s="30" t="s">
        <v>33</v>
      </c>
      <c r="B17" s="32">
        <v>1166</v>
      </c>
      <c r="C17" s="24">
        <v>1166</v>
      </c>
      <c r="D17" s="25">
        <f>C17/B17*100</f>
        <v>100</v>
      </c>
      <c r="E17" s="27">
        <v>1166</v>
      </c>
      <c r="F17" s="26">
        <f>E17/B17*100</f>
        <v>100</v>
      </c>
      <c r="G17" s="27">
        <v>1166</v>
      </c>
      <c r="H17" s="26">
        <f>G17/E17*100</f>
        <v>100</v>
      </c>
      <c r="I17" s="26">
        <v>889</v>
      </c>
      <c r="J17" s="31">
        <v>928</v>
      </c>
      <c r="K17" s="28">
        <f>J17/G17*100</f>
        <v>79.58833619210978</v>
      </c>
      <c r="L17" s="27">
        <f>G17-J17</f>
        <v>238</v>
      </c>
      <c r="M17" s="28">
        <f>L17/G17*100</f>
        <v>20.411663807890225</v>
      </c>
      <c r="N17" s="31">
        <v>101</v>
      </c>
      <c r="O17" s="26">
        <f>N17/G17*100</f>
        <v>8.662092624356776</v>
      </c>
      <c r="P17" s="31">
        <v>82</v>
      </c>
      <c r="Q17" s="26">
        <f>P17/G17*100</f>
        <v>7.032590051457976</v>
      </c>
      <c r="R17" s="26"/>
      <c r="S17" s="26">
        <v>39</v>
      </c>
      <c r="T17" s="26">
        <v>67</v>
      </c>
      <c r="U17" s="26">
        <f>T17/G17*100</f>
        <v>5.74614065180103</v>
      </c>
      <c r="V17" s="26"/>
      <c r="W17" s="26">
        <v>5</v>
      </c>
    </row>
    <row r="18" spans="1:23" s="1" customFormat="1" ht="18" customHeight="1">
      <c r="A18" s="30" t="s">
        <v>34</v>
      </c>
      <c r="B18" s="32">
        <v>2740</v>
      </c>
      <c r="C18" s="24">
        <v>2578</v>
      </c>
      <c r="D18" s="25">
        <f>C18/B18*100</f>
        <v>94.08759124087591</v>
      </c>
      <c r="E18" s="27">
        <v>2578</v>
      </c>
      <c r="F18" s="26">
        <f>E18/B18*100</f>
        <v>94.08759124087591</v>
      </c>
      <c r="G18" s="27">
        <v>2578</v>
      </c>
      <c r="H18" s="26">
        <f>G18/E18*100</f>
        <v>100</v>
      </c>
      <c r="I18" s="26">
        <v>2190</v>
      </c>
      <c r="J18" s="31">
        <v>2296</v>
      </c>
      <c r="K18" s="28">
        <f>J18/G18*100</f>
        <v>89.06128782001551</v>
      </c>
      <c r="L18" s="27">
        <f>G18-J18</f>
        <v>282</v>
      </c>
      <c r="M18" s="28">
        <f>L18/G18*100</f>
        <v>10.938712179984485</v>
      </c>
      <c r="N18" s="31">
        <v>163</v>
      </c>
      <c r="O18" s="26">
        <f>N18/G18*100</f>
        <v>6.322730799069046</v>
      </c>
      <c r="P18" s="31">
        <v>161</v>
      </c>
      <c r="Q18" s="26">
        <f>P18/G18*100</f>
        <v>6.245151280062063</v>
      </c>
      <c r="R18" s="26">
        <v>161</v>
      </c>
      <c r="S18" s="26">
        <v>0</v>
      </c>
      <c r="T18" s="26">
        <v>111</v>
      </c>
      <c r="U18" s="26">
        <f>T18/G18*100</f>
        <v>4.30566330488751</v>
      </c>
      <c r="V18" s="26"/>
      <c r="W18" s="26">
        <v>5</v>
      </c>
    </row>
    <row r="19" spans="1:23" s="1" customFormat="1" ht="18" customHeight="1">
      <c r="A19" s="30" t="s">
        <v>35</v>
      </c>
      <c r="B19" s="32">
        <v>2704</v>
      </c>
      <c r="C19" s="24">
        <v>2704</v>
      </c>
      <c r="D19" s="25">
        <f>C19/B19*100</f>
        <v>100</v>
      </c>
      <c r="E19" s="24">
        <v>2704</v>
      </c>
      <c r="F19" s="26">
        <f>E19/B19*100</f>
        <v>100</v>
      </c>
      <c r="G19" s="24">
        <v>2704</v>
      </c>
      <c r="H19" s="26">
        <f>G19/E19*100</f>
        <v>100</v>
      </c>
      <c r="I19" s="26">
        <v>1876</v>
      </c>
      <c r="J19" s="31">
        <v>2303</v>
      </c>
      <c r="K19" s="28">
        <f>J19/G19*100</f>
        <v>85.17011834319527</v>
      </c>
      <c r="L19" s="27">
        <f>G19-J19</f>
        <v>401</v>
      </c>
      <c r="M19" s="28">
        <f>L19/G19*100</f>
        <v>14.829881656804734</v>
      </c>
      <c r="N19" s="31">
        <v>401</v>
      </c>
      <c r="O19" s="26">
        <f>N19/G19*100</f>
        <v>14.829881656804734</v>
      </c>
      <c r="P19" s="31">
        <v>7</v>
      </c>
      <c r="Q19" s="26">
        <f>P19/G19*100</f>
        <v>0.25887573964497046</v>
      </c>
      <c r="R19" s="26">
        <v>7</v>
      </c>
      <c r="S19" s="26"/>
      <c r="T19" s="26">
        <v>40</v>
      </c>
      <c r="U19" s="26">
        <f>T19/G19*100</f>
        <v>1.4792899408284024</v>
      </c>
      <c r="V19" s="26"/>
      <c r="W19" s="26">
        <v>3</v>
      </c>
    </row>
    <row r="20" spans="1:23" s="1" customFormat="1" ht="18" customHeight="1">
      <c r="A20" s="30" t="s">
        <v>36</v>
      </c>
      <c r="B20" s="32">
        <v>2596</v>
      </c>
      <c r="C20" s="24">
        <v>2688</v>
      </c>
      <c r="D20" s="25">
        <f>C20/B20*100</f>
        <v>103.54391371340523</v>
      </c>
      <c r="E20" s="27">
        <v>2688</v>
      </c>
      <c r="F20" s="26">
        <f>E20/B20*100</f>
        <v>103.54391371340523</v>
      </c>
      <c r="G20" s="27">
        <v>2688</v>
      </c>
      <c r="H20" s="26">
        <f>G20/E20*100</f>
        <v>100</v>
      </c>
      <c r="I20" s="26">
        <v>1678</v>
      </c>
      <c r="J20" s="31">
        <v>2641</v>
      </c>
      <c r="K20" s="28">
        <f>J20/G20*100</f>
        <v>98.25148809523809</v>
      </c>
      <c r="L20" s="27">
        <f>G20-J20</f>
        <v>47</v>
      </c>
      <c r="M20" s="28">
        <f>L20/G20*100</f>
        <v>1.7485119047619049</v>
      </c>
      <c r="N20" s="27">
        <v>47</v>
      </c>
      <c r="O20" s="26">
        <f>N20/G20*100</f>
        <v>1.7485119047619049</v>
      </c>
      <c r="P20" s="31"/>
      <c r="Q20" s="26">
        <f>P20/G20*100</f>
        <v>0</v>
      </c>
      <c r="R20" s="26"/>
      <c r="S20" s="26"/>
      <c r="T20" s="26"/>
      <c r="U20" s="26">
        <f>T20/G20*100</f>
        <v>0</v>
      </c>
      <c r="V20" s="26"/>
      <c r="W20" s="26">
        <v>8</v>
      </c>
    </row>
    <row r="21" spans="1:23" s="1" customFormat="1" ht="18" customHeight="1">
      <c r="A21" s="30" t="s">
        <v>37</v>
      </c>
      <c r="B21" s="32">
        <v>3065</v>
      </c>
      <c r="C21" s="24">
        <v>3101</v>
      </c>
      <c r="D21" s="25">
        <f>C21/B21*100</f>
        <v>101.17455138662316</v>
      </c>
      <c r="E21" s="24">
        <v>3101</v>
      </c>
      <c r="F21" s="26">
        <f>E21/B21*100</f>
        <v>101.17455138662316</v>
      </c>
      <c r="G21" s="24">
        <v>3101</v>
      </c>
      <c r="H21" s="26">
        <f>G21/E21*100</f>
        <v>100</v>
      </c>
      <c r="I21" s="26">
        <v>1991</v>
      </c>
      <c r="J21" s="31">
        <v>2981</v>
      </c>
      <c r="K21" s="28">
        <f>J21/G21*100</f>
        <v>96.13028055465979</v>
      </c>
      <c r="L21" s="27">
        <f>G21-J21</f>
        <v>120</v>
      </c>
      <c r="M21" s="28">
        <f>L21/G21*100</f>
        <v>3.8697194453402126</v>
      </c>
      <c r="N21" s="31">
        <v>120</v>
      </c>
      <c r="O21" s="26">
        <f>N21/G21*100</f>
        <v>3.8697194453402126</v>
      </c>
      <c r="P21" s="31">
        <v>5</v>
      </c>
      <c r="Q21" s="33">
        <f>P21/G21*100</f>
        <v>0.16123831022250887</v>
      </c>
      <c r="R21" s="26">
        <v>5</v>
      </c>
      <c r="S21" s="26"/>
      <c r="T21" s="26"/>
      <c r="U21" s="26">
        <f>T21/G21*100</f>
        <v>0</v>
      </c>
      <c r="V21" s="26"/>
      <c r="W21" s="26">
        <v>4</v>
      </c>
    </row>
    <row r="22" spans="1:23" s="1" customFormat="1" ht="18" customHeight="1">
      <c r="A22" s="30" t="s">
        <v>38</v>
      </c>
      <c r="B22" s="32">
        <v>2549</v>
      </c>
      <c r="C22" s="24">
        <v>2442</v>
      </c>
      <c r="D22" s="25">
        <f>C22/B22*100</f>
        <v>95.80227540211848</v>
      </c>
      <c r="E22" s="34">
        <v>2442</v>
      </c>
      <c r="F22" s="26">
        <f>E22/B22*100</f>
        <v>95.80227540211848</v>
      </c>
      <c r="G22" s="27">
        <v>2442</v>
      </c>
      <c r="H22" s="26">
        <f>G22/E22*100</f>
        <v>100</v>
      </c>
      <c r="I22" s="26">
        <v>1839</v>
      </c>
      <c r="J22" s="31">
        <v>2234</v>
      </c>
      <c r="K22" s="28">
        <f>J22/G22*100</f>
        <v>91.48239148239148</v>
      </c>
      <c r="L22" s="27">
        <f>G22-J22</f>
        <v>208</v>
      </c>
      <c r="M22" s="28">
        <f>L22/G22*100</f>
        <v>8.517608517608517</v>
      </c>
      <c r="N22" s="31">
        <v>208</v>
      </c>
      <c r="O22" s="26">
        <f>N22/G22*100</f>
        <v>8.517608517608517</v>
      </c>
      <c r="P22" s="31"/>
      <c r="Q22" s="26">
        <f>P22/G22*100</f>
        <v>0</v>
      </c>
      <c r="R22" s="26"/>
      <c r="S22" s="26"/>
      <c r="T22" s="26"/>
      <c r="U22" s="26">
        <f>T22/G22*100</f>
        <v>0</v>
      </c>
      <c r="V22" s="26"/>
      <c r="W22" s="26">
        <v>5</v>
      </c>
    </row>
    <row r="23" spans="1:23" s="1" customFormat="1" ht="18" customHeight="1">
      <c r="A23" s="30" t="s">
        <v>39</v>
      </c>
      <c r="B23" s="32">
        <v>2318</v>
      </c>
      <c r="C23" s="24">
        <v>2208</v>
      </c>
      <c r="D23" s="25">
        <f>C23/B23*100</f>
        <v>95.25452976704055</v>
      </c>
      <c r="E23" s="24">
        <v>2208</v>
      </c>
      <c r="F23" s="26">
        <f>E23/B23*100</f>
        <v>95.25452976704055</v>
      </c>
      <c r="G23" s="24">
        <v>2208</v>
      </c>
      <c r="H23" s="26">
        <f>G23/E23*100</f>
        <v>100</v>
      </c>
      <c r="I23" s="26">
        <v>835</v>
      </c>
      <c r="J23" s="31">
        <v>1800</v>
      </c>
      <c r="K23" s="28">
        <f>J23/G23*100</f>
        <v>81.52173913043478</v>
      </c>
      <c r="L23" s="27">
        <f>G23-J23</f>
        <v>408</v>
      </c>
      <c r="M23" s="28">
        <f>L23/G23*100</f>
        <v>18.478260869565215</v>
      </c>
      <c r="N23" s="31">
        <v>186</v>
      </c>
      <c r="O23" s="26">
        <f>N23/G23*100</f>
        <v>8.423913043478262</v>
      </c>
      <c r="P23" s="31">
        <v>228</v>
      </c>
      <c r="Q23" s="26">
        <f>P23/G23*100</f>
        <v>10.326086956521738</v>
      </c>
      <c r="R23" s="26">
        <v>222</v>
      </c>
      <c r="S23" s="26">
        <v>6</v>
      </c>
      <c r="T23" s="26"/>
      <c r="U23" s="26">
        <f>T23/G23*100</f>
        <v>0</v>
      </c>
      <c r="V23" s="26"/>
      <c r="W23" s="26">
        <v>2</v>
      </c>
    </row>
    <row r="24" spans="1:23" s="1" customFormat="1" ht="18" customHeight="1">
      <c r="A24" s="30" t="s">
        <v>40</v>
      </c>
      <c r="B24" s="32">
        <v>507</v>
      </c>
      <c r="C24" s="24">
        <v>460</v>
      </c>
      <c r="D24" s="25">
        <f>C24/B24*100</f>
        <v>90.72978303747534</v>
      </c>
      <c r="E24" s="27">
        <v>460</v>
      </c>
      <c r="F24" s="26">
        <f>E24/B24*100</f>
        <v>90.72978303747534</v>
      </c>
      <c r="G24" s="27">
        <v>460</v>
      </c>
      <c r="H24" s="26">
        <f>G24/E24*100</f>
        <v>100</v>
      </c>
      <c r="I24" s="26">
        <v>385</v>
      </c>
      <c r="J24" s="31">
        <v>318</v>
      </c>
      <c r="K24" s="28">
        <f>J24/G24*100</f>
        <v>69.1304347826087</v>
      </c>
      <c r="L24" s="27">
        <f>G24-J24</f>
        <v>142</v>
      </c>
      <c r="M24" s="28">
        <f>L24/G24*100</f>
        <v>30.869565217391305</v>
      </c>
      <c r="N24" s="31">
        <v>142</v>
      </c>
      <c r="O24" s="26">
        <f>N24/G24*100</f>
        <v>30.869565217391305</v>
      </c>
      <c r="P24" s="31">
        <v>20</v>
      </c>
      <c r="Q24" s="26">
        <f>P24/G24*100</f>
        <v>4.3478260869565215</v>
      </c>
      <c r="R24" s="26">
        <v>20</v>
      </c>
      <c r="S24" s="26"/>
      <c r="T24" s="26">
        <v>20</v>
      </c>
      <c r="U24" s="26">
        <f>T24/G24*100</f>
        <v>4.3478260869565215</v>
      </c>
      <c r="V24" s="26">
        <v>20</v>
      </c>
      <c r="W24" s="26">
        <v>1</v>
      </c>
    </row>
    <row r="25" spans="1:23" s="1" customFormat="1" ht="18" customHeight="1">
      <c r="A25" s="30" t="s">
        <v>41</v>
      </c>
      <c r="B25" s="32">
        <v>2206</v>
      </c>
      <c r="C25" s="24">
        <v>2240</v>
      </c>
      <c r="D25" s="25">
        <f>C25/B25*100</f>
        <v>101.54125113327291</v>
      </c>
      <c r="E25" s="24">
        <v>2240</v>
      </c>
      <c r="F25" s="26">
        <f>E25/B25*100</f>
        <v>101.54125113327291</v>
      </c>
      <c r="G25" s="24">
        <v>2240</v>
      </c>
      <c r="H25" s="26">
        <f>G25/E25*100</f>
        <v>100</v>
      </c>
      <c r="I25" s="26">
        <v>2028</v>
      </c>
      <c r="J25" s="31">
        <v>2063</v>
      </c>
      <c r="K25" s="28">
        <f>J25/G25*100</f>
        <v>92.09821428571429</v>
      </c>
      <c r="L25" s="27">
        <f>G25-J25</f>
        <v>177</v>
      </c>
      <c r="M25" s="28">
        <f>L25/G25*100</f>
        <v>7.9017857142857135</v>
      </c>
      <c r="N25" s="35">
        <v>177</v>
      </c>
      <c r="O25" s="26">
        <f>N25/G25*100</f>
        <v>7.9017857142857135</v>
      </c>
      <c r="P25" s="31">
        <v>26</v>
      </c>
      <c r="Q25" s="26">
        <f>P25/G25*100</f>
        <v>1.1607142857142858</v>
      </c>
      <c r="R25" s="26">
        <v>26</v>
      </c>
      <c r="S25" s="26"/>
      <c r="T25" s="26"/>
      <c r="U25" s="26">
        <f>T25/G25*100</f>
        <v>0</v>
      </c>
      <c r="V25" s="26"/>
      <c r="W25" s="26">
        <v>4</v>
      </c>
    </row>
    <row r="26" spans="1:23" s="1" customFormat="1" ht="18" customHeight="1">
      <c r="A26" s="30" t="s">
        <v>42</v>
      </c>
      <c r="B26" s="24">
        <v>3179</v>
      </c>
      <c r="C26" s="24">
        <v>3841</v>
      </c>
      <c r="D26" s="25">
        <f>C26/B26*100</f>
        <v>120.82415854042152</v>
      </c>
      <c r="E26" s="27">
        <v>3841</v>
      </c>
      <c r="F26" s="26">
        <f>E26/B26*100</f>
        <v>120.82415854042152</v>
      </c>
      <c r="G26" s="27">
        <v>3841</v>
      </c>
      <c r="H26" s="26">
        <f>G26/E26*100</f>
        <v>100</v>
      </c>
      <c r="I26" s="26">
        <v>2935</v>
      </c>
      <c r="J26" s="31">
        <v>3640</v>
      </c>
      <c r="K26" s="28">
        <f>J26/G26*100</f>
        <v>94.76698776360323</v>
      </c>
      <c r="L26" s="27">
        <f>G26-J26</f>
        <v>201</v>
      </c>
      <c r="M26" s="28">
        <f>L26/G26*100</f>
        <v>5.233012236396772</v>
      </c>
      <c r="N26" s="31">
        <v>201</v>
      </c>
      <c r="O26" s="26">
        <f>N26/G26*100</f>
        <v>5.233012236396772</v>
      </c>
      <c r="P26" s="31"/>
      <c r="Q26" s="26">
        <f>P26/G26*100</f>
        <v>0</v>
      </c>
      <c r="R26" s="26"/>
      <c r="S26" s="26"/>
      <c r="T26" s="26"/>
      <c r="U26" s="26">
        <f>T26/G26*100</f>
        <v>0</v>
      </c>
      <c r="V26" s="26"/>
      <c r="W26" s="26">
        <v>4</v>
      </c>
    </row>
    <row r="27" spans="1:23" s="1" customFormat="1" ht="18" customHeight="1">
      <c r="A27" s="30" t="s">
        <v>43</v>
      </c>
      <c r="B27" s="24">
        <v>2680</v>
      </c>
      <c r="C27" s="24">
        <v>2680</v>
      </c>
      <c r="D27" s="25">
        <f>C27/B27*100</f>
        <v>100</v>
      </c>
      <c r="E27" s="27">
        <v>2680</v>
      </c>
      <c r="F27" s="26">
        <f>E27/B27*100</f>
        <v>100</v>
      </c>
      <c r="G27" s="27">
        <v>2680</v>
      </c>
      <c r="H27" s="26">
        <f>G27/E27*100</f>
        <v>100</v>
      </c>
      <c r="I27" s="26">
        <v>1774</v>
      </c>
      <c r="J27" s="31">
        <v>2303</v>
      </c>
      <c r="K27" s="28">
        <f>J27/G27*100</f>
        <v>85.93283582089552</v>
      </c>
      <c r="L27" s="27">
        <f>G27-J27</f>
        <v>377</v>
      </c>
      <c r="M27" s="28">
        <f>L27/G27*100</f>
        <v>14.067164179104477</v>
      </c>
      <c r="N27" s="31">
        <v>377</v>
      </c>
      <c r="O27" s="26">
        <f>N27/G27*100</f>
        <v>14.067164179104477</v>
      </c>
      <c r="P27" s="31"/>
      <c r="Q27" s="26">
        <f>P27/G27*100</f>
        <v>0</v>
      </c>
      <c r="R27" s="36"/>
      <c r="S27" s="36"/>
      <c r="T27" s="36"/>
      <c r="U27" s="26">
        <f>T27/G27*100</f>
        <v>0</v>
      </c>
      <c r="V27" s="26"/>
      <c r="W27" s="26">
        <v>4</v>
      </c>
    </row>
    <row r="28" spans="1:23" s="1" customFormat="1" ht="18" customHeight="1">
      <c r="A28" s="37" t="s">
        <v>44</v>
      </c>
      <c r="B28" s="38">
        <f>SUM(B7:B27)</f>
        <v>49234</v>
      </c>
      <c r="C28" s="38">
        <f>SUM(C7:C27)</f>
        <v>49831</v>
      </c>
      <c r="D28" s="39">
        <f>C28/B28*100</f>
        <v>101.21257667465574</v>
      </c>
      <c r="E28" s="40">
        <f>SUM(E7:E27)</f>
        <v>49831</v>
      </c>
      <c r="F28" s="41">
        <f>E28/B28*100</f>
        <v>101.21257667465574</v>
      </c>
      <c r="G28" s="40">
        <f>SUM(G7:G27)</f>
        <v>49831</v>
      </c>
      <c r="H28" s="41">
        <f>G28/E28*100</f>
        <v>100</v>
      </c>
      <c r="I28" s="39">
        <f>SUM(I7:I27)</f>
        <v>34584</v>
      </c>
      <c r="J28" s="40">
        <f>SUM(J7:J27)</f>
        <v>44378</v>
      </c>
      <c r="K28" s="42">
        <f>J28/G28*100</f>
        <v>89.05701270293592</v>
      </c>
      <c r="L28" s="20">
        <f>G28-J28</f>
        <v>5453</v>
      </c>
      <c r="M28" s="43">
        <f>L28/G28*100</f>
        <v>10.942987297064075</v>
      </c>
      <c r="N28" s="40">
        <f>SUM(N7:N27)</f>
        <v>4494</v>
      </c>
      <c r="O28" s="44">
        <f>N28/G28*100</f>
        <v>9.01848247075114</v>
      </c>
      <c r="P28" s="40">
        <f>SUM(P7:P27)</f>
        <v>1037</v>
      </c>
      <c r="Q28" s="44">
        <f>P28/G28*100</f>
        <v>2.081033894563625</v>
      </c>
      <c r="R28" s="45">
        <f>SUM(R7:R27)</f>
        <v>771</v>
      </c>
      <c r="S28" s="45">
        <f>SUM(S7:S27)</f>
        <v>140</v>
      </c>
      <c r="T28" s="40">
        <f>SUM(T7:T27)</f>
        <v>347</v>
      </c>
      <c r="U28" s="46">
        <f>T28/G28*100</f>
        <v>0.6963536754229295</v>
      </c>
      <c r="V28" s="44">
        <f>SUM(V7:V27)</f>
        <v>195</v>
      </c>
      <c r="W28" s="44">
        <f>SUM(W7:W27)</f>
        <v>80</v>
      </c>
    </row>
    <row r="29" spans="1:23" s="1" customFormat="1" ht="18" customHeight="1">
      <c r="A29" s="47" t="s">
        <v>45</v>
      </c>
      <c r="B29" s="48">
        <v>48168</v>
      </c>
      <c r="C29" s="48">
        <v>50094</v>
      </c>
      <c r="D29" s="49">
        <f>C29/B29*100</f>
        <v>103.9985052316891</v>
      </c>
      <c r="E29" s="48">
        <v>50094</v>
      </c>
      <c r="F29" s="48">
        <f>E29/C29*100</f>
        <v>100</v>
      </c>
      <c r="G29" s="48">
        <v>50094</v>
      </c>
      <c r="H29" s="48">
        <f>G29/C29*100</f>
        <v>100</v>
      </c>
      <c r="I29" s="48">
        <v>34661</v>
      </c>
      <c r="J29" s="48">
        <v>43846</v>
      </c>
      <c r="K29" s="50">
        <f>J29/G29*100</f>
        <v>87.52744839701361</v>
      </c>
      <c r="L29" s="48">
        <f>G29-J29</f>
        <v>6248</v>
      </c>
      <c r="M29" s="49">
        <f>L29/G29*100</f>
        <v>12.472551602986385</v>
      </c>
      <c r="N29" s="48">
        <v>6105</v>
      </c>
      <c r="O29" s="51">
        <f>N29/G29*100</f>
        <v>12.187088274044795</v>
      </c>
      <c r="P29" s="48">
        <v>83</v>
      </c>
      <c r="Q29" s="51">
        <f>P29/G29*100</f>
        <v>0.16568850560945422</v>
      </c>
      <c r="R29" s="48">
        <v>63</v>
      </c>
      <c r="S29" s="48">
        <v>17</v>
      </c>
      <c r="T29" s="48">
        <v>116</v>
      </c>
      <c r="U29" s="52">
        <f>T29/G29*100</f>
        <v>0.2315646584421288</v>
      </c>
      <c r="V29" s="48">
        <v>215</v>
      </c>
      <c r="W29" s="53">
        <v>76</v>
      </c>
    </row>
    <row r="30" spans="1:22" ht="12.75">
      <c r="A30" s="54"/>
      <c r="T30" s="54"/>
      <c r="U30" s="54"/>
      <c r="V30" s="54"/>
    </row>
    <row r="31" spans="1:22" ht="12.75">
      <c r="A31" s="54"/>
      <c r="G31" s="55"/>
      <c r="J31" s="55"/>
      <c r="T31" s="54"/>
      <c r="U31" s="54"/>
      <c r="V31" s="54"/>
    </row>
    <row r="32" spans="1:23" ht="12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6"/>
      <c r="U32" s="56"/>
      <c r="V32" s="58"/>
      <c r="W32" s="59"/>
    </row>
    <row r="33" spans="1:22" ht="12.7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0"/>
      <c r="U33" s="54"/>
      <c r="V33" s="54"/>
    </row>
    <row r="34" spans="1:22" ht="12.75">
      <c r="A34" s="54"/>
      <c r="T34" s="54"/>
      <c r="U34" s="54"/>
      <c r="V34" s="54"/>
    </row>
    <row r="35" spans="1:22" ht="12.75">
      <c r="A35" s="54"/>
      <c r="T35" s="54"/>
      <c r="U35" s="54"/>
      <c r="V35" s="54"/>
    </row>
    <row r="36" spans="1:22" ht="12.75">
      <c r="A36" s="54"/>
      <c r="T36" s="54"/>
      <c r="U36" s="54"/>
      <c r="V36" s="54"/>
    </row>
    <row r="37" ht="12.75">
      <c r="A37" s="54"/>
    </row>
    <row r="38" ht="12.75">
      <c r="A38" s="54"/>
    </row>
  </sheetData>
  <sheetProtection selectLockedCells="1" selectUnlockedCells="1"/>
  <mergeCells count="24">
    <mergeCell ref="A2:U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R4:S4"/>
    <mergeCell ref="T4:U4"/>
    <mergeCell ref="V4:V6"/>
    <mergeCell ref="W4:W6"/>
    <mergeCell ref="P5:P6"/>
    <mergeCell ref="R5:R6"/>
    <mergeCell ref="S5:S6"/>
    <mergeCell ref="T5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5" zoomScaleNormal="75" zoomScaleSheetLayoutView="100"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5" zoomScaleNormal="75" zoomScaleSheetLayoutView="100" workbookViewId="0" topLeftCell="A1">
      <selection activeCell="F21" sqref="F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75" zoomScaleNormal="75" zoomScaleSheetLayoutView="100" workbookViewId="0" topLeftCell="A1">
      <selection activeCell="V13" sqref="V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75" zoomScaleNormal="75" zoomScaleSheetLayoutView="100"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75" zoomScaleNormal="75" zoomScaleSheetLayoutView="100" workbookViewId="0" topLeftCell="A1">
      <selection activeCell="L42" sqref="L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75" zoomScaleNormal="75" zoomScaleSheetLayoutView="100"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SheetLayoutView="100" workbookViewId="0" topLeftCell="A1">
      <selection activeCell="G11" sqref="G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SheetLayoutView="100"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SheetLayoutView="100" workbookViewId="0" topLeftCell="A1">
      <selection activeCell="E23" sqref="E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SheetLayoutView="100"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75" zoomScaleNormal="75" zoomScaleSheetLayoutView="100" workbookViewId="0" topLeftCell="A1">
      <selection activeCell="K18" sqref="K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75" zoomScaleNormal="75" zoomScaleSheetLayoutView="100" workbookViewId="0" topLeftCell="A142">
      <selection activeCell="B149" sqref="B14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75" zoomScaleNormal="75" zoomScaleSheetLayoutView="100" workbookViewId="0" topLeftCell="A64">
      <selection activeCell="E165" sqref="E16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75" zoomScaleNormal="75" zoomScaleSheetLayoutView="100" workbookViewId="0" topLeftCell="A1">
      <selection activeCell="I20" sqref="I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SheetLayoutView="100" workbookViewId="0" topLeftCell="A1">
      <selection activeCell="B12" sqref="B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75" zoomScaleNormal="75" zoomScaleSheetLayoutView="100" workbookViewId="0" topLeftCell="A1">
      <selection activeCell="O8" sqref="O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5" zoomScaleNormal="75" zoomScaleSheetLayoutView="100" workbookViewId="0" topLeftCell="A1">
      <selection activeCell="O8" sqref="O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75" zoomScaleNormal="75" zoomScaleSheetLayoutView="100" workbookViewId="0" topLeftCell="A1">
      <selection activeCell="A8" sqref="A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2013-04-30T09:41:19Z</cp:lastPrinted>
  <dcterms:created xsi:type="dcterms:W3CDTF">2012-10-15T10:51:12Z</dcterms:created>
  <dcterms:modified xsi:type="dcterms:W3CDTF">2013-04-30T10:33:02Z</dcterms:modified>
  <cp:category/>
  <cp:version/>
  <cp:contentType/>
  <cp:contentStatus/>
  <cp:revision>34</cp:revision>
</cp:coreProperties>
</file>